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<sst xmlns="http://schemas.openxmlformats.org/spreadsheetml/2006/main" count="257" uniqueCount="125">
  <si>
    <t>Servisna zgodovina SAAB 9-5 SE 125KW MY 1998 VIN YS3EF45E3W3085979</t>
  </si>
  <si>
    <t>Leto proizvodnje</t>
  </si>
  <si>
    <t>Uvoz iz Italije</t>
  </si>
  <si>
    <t xml:space="preserve"> april 2001</t>
  </si>
  <si>
    <t>KM</t>
  </si>
  <si>
    <t>zamenjano</t>
  </si>
  <si>
    <t>stroški</t>
  </si>
  <si>
    <t>količina</t>
  </si>
  <si>
    <t>brake disc</t>
  </si>
  <si>
    <t>datum servisa</t>
  </si>
  <si>
    <t>PCV valve</t>
  </si>
  <si>
    <t>redni servis</t>
  </si>
  <si>
    <t>valuta</t>
  </si>
  <si>
    <t xml:space="preserve">Candela </t>
  </si>
  <si>
    <t>Filtro Aria</t>
  </si>
  <si>
    <t>Olje Mobil</t>
  </si>
  <si>
    <t>Compart Filter</t>
  </si>
  <si>
    <t>oljni filter</t>
  </si>
  <si>
    <t>KIT Pastiglie F</t>
  </si>
  <si>
    <t>EUR</t>
  </si>
  <si>
    <t>Skupaj</t>
  </si>
  <si>
    <t>servis</t>
  </si>
  <si>
    <t>tubo</t>
  </si>
  <si>
    <t>valvola</t>
  </si>
  <si>
    <t>filtro Aria</t>
  </si>
  <si>
    <t>filtro abitac.</t>
  </si>
  <si>
    <t>olje ESSO</t>
  </si>
  <si>
    <t>olje Freni dot 4</t>
  </si>
  <si>
    <t>skupaj</t>
  </si>
  <si>
    <t>aditivo Vetri</t>
  </si>
  <si>
    <t>olio Freni dot 4</t>
  </si>
  <si>
    <t>Olio servoguida</t>
  </si>
  <si>
    <t>filtro aria</t>
  </si>
  <si>
    <t>filtro Abitac</t>
  </si>
  <si>
    <t>Oljni filter</t>
  </si>
  <si>
    <t>SAAB flter</t>
  </si>
  <si>
    <t>filter zračni</t>
  </si>
  <si>
    <t>čistilo</t>
  </si>
  <si>
    <t>testnilo</t>
  </si>
  <si>
    <t>olje Mobil 1</t>
  </si>
  <si>
    <t>z DDV</t>
  </si>
  <si>
    <t>z ddv</t>
  </si>
  <si>
    <t>menjava zaradi penjenja olja</t>
  </si>
  <si>
    <t>olje Mobil</t>
  </si>
  <si>
    <t>vijak korita</t>
  </si>
  <si>
    <t>oljnui filter</t>
  </si>
  <si>
    <t>menjava</t>
  </si>
  <si>
    <t>SIT</t>
  </si>
  <si>
    <t>olje Castrol</t>
  </si>
  <si>
    <t>vitrex</t>
  </si>
  <si>
    <t>cistilo zavor</t>
  </si>
  <si>
    <t>filter</t>
  </si>
  <si>
    <t>tesnilo čepa</t>
  </si>
  <si>
    <t>navoj čepa za olje</t>
  </si>
  <si>
    <t>zavorna tekočina Dot 4 castrol</t>
  </si>
  <si>
    <t>nastavitev ročne zavore</t>
  </si>
  <si>
    <t>tester vžiga</t>
  </si>
  <si>
    <t>KMAG d.o.o.</t>
  </si>
  <si>
    <t>zatikanje 5 prestave</t>
  </si>
  <si>
    <t>reklamacija popravila menjalnika</t>
  </si>
  <si>
    <t>popravilo menjalnika</t>
  </si>
  <si>
    <t>odpoved sklopke</t>
  </si>
  <si>
    <t>popravilo zatikanja vzratne prestave</t>
  </si>
  <si>
    <t>ol tesnilo</t>
  </si>
  <si>
    <t>o ring</t>
  </si>
  <si>
    <t>sinhron saab</t>
  </si>
  <si>
    <t>semering</t>
  </si>
  <si>
    <t>vilica prestav</t>
  </si>
  <si>
    <t>čistilo zavor</t>
  </si>
  <si>
    <t>tesnilo masa</t>
  </si>
  <si>
    <t>drobni material</t>
  </si>
  <si>
    <t>olje menjalnika saab</t>
  </si>
  <si>
    <t>zavorna čeljust</t>
  </si>
  <si>
    <t>zavorna tekočina castrol dot 4</t>
  </si>
  <si>
    <t>lamela</t>
  </si>
  <si>
    <t>potisna plošča</t>
  </si>
  <si>
    <t>cilinder sklopke</t>
  </si>
  <si>
    <t>menjava semeringov polosi</t>
  </si>
  <si>
    <t>menjava sprednih zavornih ploščic</t>
  </si>
  <si>
    <t>popraivlo navojev in menjava vijakov na turbini</t>
  </si>
  <si>
    <t>menjava zavorne tekočinie</t>
  </si>
  <si>
    <t>popravilo tesnjenja volana</t>
  </si>
  <si>
    <t>Secar Monza s.rl.</t>
  </si>
  <si>
    <t>Milano</t>
  </si>
  <si>
    <t>LLOYD Garage s.n.c</t>
  </si>
  <si>
    <t>prvi lastnik</t>
  </si>
  <si>
    <t>drugi lastnik</t>
  </si>
  <si>
    <t>tretji lastnik</t>
  </si>
  <si>
    <t>četrti lastnik</t>
  </si>
  <si>
    <t>servis 29712 km</t>
  </si>
  <si>
    <t>servis 0 km</t>
  </si>
  <si>
    <t>servis 9932 km</t>
  </si>
  <si>
    <t>servis 48241 km</t>
  </si>
  <si>
    <t>servis 73825 km</t>
  </si>
  <si>
    <t>servis 80500 km</t>
  </si>
  <si>
    <t>servis 95000 km</t>
  </si>
  <si>
    <t>servis 112204 km</t>
  </si>
  <si>
    <t>popravilo 113884 km</t>
  </si>
  <si>
    <t>popravilo 114500 km</t>
  </si>
  <si>
    <t>menjava 116000 km</t>
  </si>
  <si>
    <t>prometna nesreča</t>
  </si>
  <si>
    <t>PVC odbijač</t>
  </si>
  <si>
    <t>Pokrov prtljage</t>
  </si>
  <si>
    <t>čep</t>
  </si>
  <si>
    <t>Napis SAAB</t>
  </si>
  <si>
    <t>Znak</t>
  </si>
  <si>
    <t>Univerzalno čistilo</t>
  </si>
  <si>
    <t>Vosek</t>
  </si>
  <si>
    <t>kleparska dela</t>
  </si>
  <si>
    <t>ličanje</t>
  </si>
  <si>
    <t>zaščita</t>
  </si>
  <si>
    <t>Ford escort cca 50km/h trčil v zadek, poškodbe so bolj estecke vednar se odločim za popolno zamenjavo vseh delov</t>
  </si>
  <si>
    <t>ni podatkov o podrobnostih</t>
  </si>
  <si>
    <t>vgradnja Bluetooth</t>
  </si>
  <si>
    <t>vijak korita olja</t>
  </si>
  <si>
    <t>olje mobil</t>
  </si>
  <si>
    <t>žarnica mala</t>
  </si>
  <si>
    <t>čistilo vplinjača</t>
  </si>
  <si>
    <t>hladilna tekočia Castrol</t>
  </si>
  <si>
    <t>servis ure</t>
  </si>
  <si>
    <t>set za bluetooth tel</t>
  </si>
  <si>
    <t xml:space="preserve">kabel </t>
  </si>
  <si>
    <t>montaža bluetooth</t>
  </si>
  <si>
    <t xml:space="preserve">žarnica mala </t>
  </si>
  <si>
    <t>130000 km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</si>
</sst>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B2d/m/yyyy"/>
  </numFmts>
  <fonts count="3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5"/>
  <sheetViews>
    <sheetView tabSelected="1" workbookViewId="0" topLeftCell="A1">
      <pane ySplit="7" topLeftCell="BM8" activePane="bottomLeft" state="frozen"/>
      <selection pane="topLeft" activeCell="A1" sqref="A1"/>
      <selection pane="bottomLeft" activeCell="B135" sqref="B135"/>
    </sheetView>
  </sheetViews>
  <sheetFormatPr defaultColWidth="9.00390625" defaultRowHeight="12.75"/>
  <cols>
    <col min="1" max="1" width="10.25390625" style="1" customWidth="1"/>
    <col min="2" max="2" width="16.25390625" style="1" customWidth="1"/>
    <col min="3" max="5" width="17.75390625" style="1" customWidth="1"/>
    <col min="6" max="6" width="6.875" style="1" customWidth="1"/>
    <col min="7" max="16384" width="9.125" style="1" customWidth="1"/>
  </cols>
  <sheetData>
    <row r="2" ht="11.25">
      <c r="A2" s="5" t="s">
        <v>0</v>
      </c>
    </row>
    <row r="4" spans="1:2" ht="11.25">
      <c r="A4" s="1" t="s">
        <v>1</v>
      </c>
      <c r="B4" s="1">
        <v>1998</v>
      </c>
    </row>
    <row r="5" spans="1:5" ht="11.25">
      <c r="A5" s="1" t="s">
        <v>2</v>
      </c>
      <c r="B5" s="2" t="s">
        <v>3</v>
      </c>
      <c r="D5" s="2"/>
      <c r="E5" s="2"/>
    </row>
    <row r="7" spans="1:7" ht="11.25">
      <c r="A7" s="5" t="s">
        <v>9</v>
      </c>
      <c r="B7" s="5" t="s">
        <v>4</v>
      </c>
      <c r="C7" s="5" t="s">
        <v>5</v>
      </c>
      <c r="D7" s="5" t="s">
        <v>7</v>
      </c>
      <c r="E7" s="5" t="s">
        <v>6</v>
      </c>
      <c r="F7" s="5" t="s">
        <v>6</v>
      </c>
      <c r="G7" s="5" t="s">
        <v>12</v>
      </c>
    </row>
    <row r="9" spans="1:3" ht="11.25">
      <c r="A9" s="3">
        <v>35978</v>
      </c>
      <c r="B9" s="1" t="s">
        <v>90</v>
      </c>
      <c r="C9" s="1" t="s">
        <v>112</v>
      </c>
    </row>
    <row r="10" ht="11.25">
      <c r="B10" s="1" t="s">
        <v>82</v>
      </c>
    </row>
    <row r="11" ht="11.25">
      <c r="B11" s="1" t="s">
        <v>83</v>
      </c>
    </row>
    <row r="12" ht="11.25">
      <c r="B12" s="1" t="s">
        <v>85</v>
      </c>
    </row>
    <row r="14" spans="1:3" ht="11.25">
      <c r="A14" s="3">
        <v>36341</v>
      </c>
      <c r="B14" s="1" t="s">
        <v>91</v>
      </c>
      <c r="C14" s="1" t="s">
        <v>112</v>
      </c>
    </row>
    <row r="15" ht="11.25">
      <c r="B15" s="1" t="s">
        <v>82</v>
      </c>
    </row>
    <row r="16" ht="11.25">
      <c r="B16" s="1" t="s">
        <v>83</v>
      </c>
    </row>
    <row r="17" ht="11.25">
      <c r="B17" s="1" t="s">
        <v>85</v>
      </c>
    </row>
    <row r="19" spans="1:7" ht="11.25">
      <c r="A19" s="3">
        <v>37075</v>
      </c>
      <c r="B19" s="1" t="s">
        <v>89</v>
      </c>
      <c r="C19" s="1" t="s">
        <v>21</v>
      </c>
      <c r="D19" s="1">
        <v>1</v>
      </c>
      <c r="E19" s="4">
        <f>+F19*240</f>
        <v>50112</v>
      </c>
      <c r="F19" s="4">
        <v>208.8</v>
      </c>
      <c r="G19" s="1" t="s">
        <v>19</v>
      </c>
    </row>
    <row r="20" spans="2:7" ht="11.25">
      <c r="B20" s="1" t="s">
        <v>84</v>
      </c>
      <c r="C20" s="1" t="s">
        <v>26</v>
      </c>
      <c r="D20" s="1">
        <v>4.3</v>
      </c>
      <c r="E20" s="4">
        <f aca="true" t="shared" si="0" ref="E20:E49">+F20*240</f>
        <v>16800</v>
      </c>
      <c r="F20" s="4">
        <v>70</v>
      </c>
      <c r="G20" s="1" t="s">
        <v>19</v>
      </c>
    </row>
    <row r="21" spans="2:7" ht="11.25">
      <c r="B21" s="1" t="s">
        <v>86</v>
      </c>
      <c r="C21" s="1" t="s">
        <v>17</v>
      </c>
      <c r="D21" s="1">
        <v>1</v>
      </c>
      <c r="E21" s="4">
        <f t="shared" si="0"/>
        <v>4080</v>
      </c>
      <c r="F21" s="4">
        <v>17</v>
      </c>
      <c r="G21" s="1" t="s">
        <v>19</v>
      </c>
    </row>
    <row r="22" spans="3:7" ht="11.25">
      <c r="C22" s="1" t="s">
        <v>29</v>
      </c>
      <c r="D22" s="1">
        <v>1</v>
      </c>
      <c r="E22" s="4">
        <f t="shared" si="0"/>
        <v>2400</v>
      </c>
      <c r="F22" s="4">
        <v>10</v>
      </c>
      <c r="G22" s="1" t="s">
        <v>19</v>
      </c>
    </row>
    <row r="23" spans="3:7" ht="11.25">
      <c r="C23" s="1" t="s">
        <v>30</v>
      </c>
      <c r="D23" s="1">
        <v>1</v>
      </c>
      <c r="E23" s="4">
        <f t="shared" si="0"/>
        <v>5760</v>
      </c>
      <c r="F23" s="4">
        <v>24</v>
      </c>
      <c r="G23" s="1" t="s">
        <v>19</v>
      </c>
    </row>
    <row r="24" spans="3:7" ht="11.25">
      <c r="C24" s="1" t="s">
        <v>31</v>
      </c>
      <c r="D24" s="1">
        <v>0.1</v>
      </c>
      <c r="E24" s="4">
        <f t="shared" si="0"/>
        <v>1488</v>
      </c>
      <c r="F24" s="4">
        <v>6.2</v>
      </c>
      <c r="G24" s="1" t="s">
        <v>19</v>
      </c>
    </row>
    <row r="25" spans="3:7" ht="11.25">
      <c r="C25" s="1" t="s">
        <v>32</v>
      </c>
      <c r="D25" s="1">
        <v>1</v>
      </c>
      <c r="E25" s="4">
        <f t="shared" si="0"/>
        <v>11280</v>
      </c>
      <c r="F25" s="4">
        <v>47</v>
      </c>
      <c r="G25" s="1" t="s">
        <v>19</v>
      </c>
    </row>
    <row r="26" spans="3:7" ht="11.25">
      <c r="C26" s="1" t="s">
        <v>33</v>
      </c>
      <c r="D26" s="1">
        <v>1</v>
      </c>
      <c r="E26" s="4">
        <f t="shared" si="0"/>
        <v>35760</v>
      </c>
      <c r="F26" s="4">
        <v>149</v>
      </c>
      <c r="G26" s="1" t="s">
        <v>19</v>
      </c>
    </row>
    <row r="27" spans="3:7" ht="11.25">
      <c r="C27" s="5" t="s">
        <v>28</v>
      </c>
      <c r="D27" s="5" t="s">
        <v>41</v>
      </c>
      <c r="E27" s="6">
        <f t="shared" si="0"/>
        <v>127680</v>
      </c>
      <c r="F27" s="6">
        <f>SUM(F19:F26)</f>
        <v>532</v>
      </c>
      <c r="G27" s="5" t="s">
        <v>19</v>
      </c>
    </row>
    <row r="28" spans="3:6" ht="11.25">
      <c r="C28" s="5"/>
      <c r="D28" s="5"/>
      <c r="E28" s="6"/>
      <c r="F28" s="6"/>
    </row>
    <row r="29" spans="1:7" ht="11.25">
      <c r="A29" s="3">
        <v>37040</v>
      </c>
      <c r="B29" s="1" t="s">
        <v>92</v>
      </c>
      <c r="C29" s="1" t="s">
        <v>21</v>
      </c>
      <c r="D29" s="1">
        <v>1</v>
      </c>
      <c r="E29" s="4">
        <f t="shared" si="0"/>
        <v>26344.8</v>
      </c>
      <c r="F29" s="4">
        <v>109.77</v>
      </c>
      <c r="G29" s="1" t="s">
        <v>19</v>
      </c>
    </row>
    <row r="30" spans="2:7" ht="11.25">
      <c r="B30" s="1" t="s">
        <v>84</v>
      </c>
      <c r="C30" s="1" t="s">
        <v>22</v>
      </c>
      <c r="D30" s="1">
        <v>1</v>
      </c>
      <c r="E30" s="4">
        <f t="shared" si="0"/>
        <v>12448.8</v>
      </c>
      <c r="F30" s="4">
        <v>51.87</v>
      </c>
      <c r="G30" s="1" t="s">
        <v>19</v>
      </c>
    </row>
    <row r="31" spans="2:7" ht="11.25">
      <c r="B31" s="1" t="s">
        <v>86</v>
      </c>
      <c r="C31" s="1" t="s">
        <v>23</v>
      </c>
      <c r="D31" s="1">
        <v>1</v>
      </c>
      <c r="E31" s="4">
        <f t="shared" si="0"/>
        <v>6124.8</v>
      </c>
      <c r="F31" s="4">
        <v>25.52</v>
      </c>
      <c r="G31" s="1" t="s">
        <v>19</v>
      </c>
    </row>
    <row r="32" spans="3:7" ht="11.25">
      <c r="C32" s="1" t="s">
        <v>24</v>
      </c>
      <c r="D32" s="1">
        <v>1</v>
      </c>
      <c r="E32" s="4">
        <f t="shared" si="0"/>
        <v>6520.8</v>
      </c>
      <c r="F32" s="4">
        <v>27.17</v>
      </c>
      <c r="G32" s="1" t="s">
        <v>19</v>
      </c>
    </row>
    <row r="33" spans="3:7" ht="11.25">
      <c r="C33" s="1" t="s">
        <v>25</v>
      </c>
      <c r="D33" s="1">
        <v>1</v>
      </c>
      <c r="E33" s="4">
        <f t="shared" si="0"/>
        <v>17294.4</v>
      </c>
      <c r="F33" s="4">
        <v>72.06</v>
      </c>
      <c r="G33" s="1" t="s">
        <v>19</v>
      </c>
    </row>
    <row r="34" spans="3:7" ht="11.25">
      <c r="C34" s="1" t="s">
        <v>26</v>
      </c>
      <c r="D34" s="1">
        <v>4</v>
      </c>
      <c r="E34" s="4">
        <f t="shared" si="0"/>
        <v>8054.400000000001</v>
      </c>
      <c r="F34" s="4">
        <v>33.56</v>
      </c>
      <c r="G34" s="1" t="s">
        <v>19</v>
      </c>
    </row>
    <row r="35" spans="3:7" ht="11.25">
      <c r="C35" s="1" t="s">
        <v>17</v>
      </c>
      <c r="D35" s="1">
        <v>1</v>
      </c>
      <c r="E35" s="4">
        <f t="shared" si="0"/>
        <v>1684.8</v>
      </c>
      <c r="F35" s="4">
        <v>7.02</v>
      </c>
      <c r="G35" s="1" t="s">
        <v>19</v>
      </c>
    </row>
    <row r="36" spans="3:7" ht="11.25">
      <c r="C36" s="1" t="s">
        <v>27</v>
      </c>
      <c r="D36" s="1">
        <v>1</v>
      </c>
      <c r="E36" s="4">
        <f t="shared" si="0"/>
        <v>2973.6000000000004</v>
      </c>
      <c r="F36" s="4">
        <v>12.39</v>
      </c>
      <c r="G36" s="1" t="s">
        <v>19</v>
      </c>
    </row>
    <row r="37" spans="3:7" ht="11.25">
      <c r="C37" s="5" t="s">
        <v>28</v>
      </c>
      <c r="D37" s="1" t="s">
        <v>41</v>
      </c>
      <c r="E37" s="6">
        <f t="shared" si="0"/>
        <v>81446.4</v>
      </c>
      <c r="F37" s="6">
        <f>SUM(F29:F36)</f>
        <v>339.35999999999996</v>
      </c>
      <c r="G37" s="5" t="s">
        <v>19</v>
      </c>
    </row>
    <row r="38" spans="3:6" ht="11.25">
      <c r="C38" s="5"/>
      <c r="E38" s="4"/>
      <c r="F38" s="6"/>
    </row>
    <row r="39" spans="1:7" ht="11.25">
      <c r="A39" s="3">
        <v>37371</v>
      </c>
      <c r="B39" s="1" t="s">
        <v>93</v>
      </c>
      <c r="C39" s="1" t="s">
        <v>8</v>
      </c>
      <c r="D39" s="1">
        <v>2</v>
      </c>
      <c r="E39" s="4">
        <f t="shared" si="0"/>
        <v>41352</v>
      </c>
      <c r="F39" s="4">
        <v>172.3</v>
      </c>
      <c r="G39" s="1" t="s">
        <v>19</v>
      </c>
    </row>
    <row r="40" spans="2:7" ht="11.25">
      <c r="B40" s="1" t="s">
        <v>84</v>
      </c>
      <c r="C40" s="1" t="s">
        <v>10</v>
      </c>
      <c r="D40" s="1">
        <v>1</v>
      </c>
      <c r="E40" s="4">
        <f t="shared" si="0"/>
        <v>2947.2</v>
      </c>
      <c r="F40" s="4">
        <v>12.28</v>
      </c>
      <c r="G40" s="1" t="s">
        <v>19</v>
      </c>
    </row>
    <row r="41" spans="2:7" ht="11.25">
      <c r="B41" s="1" t="s">
        <v>86</v>
      </c>
      <c r="C41" s="1" t="s">
        <v>11</v>
      </c>
      <c r="D41" s="1">
        <v>1</v>
      </c>
      <c r="E41" s="4">
        <f t="shared" si="0"/>
        <v>33000</v>
      </c>
      <c r="F41" s="4">
        <v>137.5</v>
      </c>
      <c r="G41" s="1" t="s">
        <v>19</v>
      </c>
    </row>
    <row r="42" spans="3:7" ht="11.25">
      <c r="C42" s="1" t="s">
        <v>18</v>
      </c>
      <c r="D42" s="1">
        <v>1</v>
      </c>
      <c r="E42" s="4">
        <f t="shared" si="0"/>
        <v>20160</v>
      </c>
      <c r="F42" s="4">
        <v>84</v>
      </c>
      <c r="G42" s="1" t="s">
        <v>19</v>
      </c>
    </row>
    <row r="43" spans="3:7" ht="11.25">
      <c r="C43" s="1" t="s">
        <v>13</v>
      </c>
      <c r="D43" s="1">
        <v>4</v>
      </c>
      <c r="E43" s="4">
        <f t="shared" si="0"/>
        <v>5520</v>
      </c>
      <c r="F43" s="4">
        <v>23</v>
      </c>
      <c r="G43" s="1" t="s">
        <v>19</v>
      </c>
    </row>
    <row r="44" spans="3:7" ht="11.25">
      <c r="C44" s="1" t="s">
        <v>14</v>
      </c>
      <c r="D44" s="1">
        <v>1</v>
      </c>
      <c r="E44" s="4">
        <f t="shared" si="0"/>
        <v>5479.2</v>
      </c>
      <c r="F44" s="4">
        <v>22.83</v>
      </c>
      <c r="G44" s="1" t="s">
        <v>19</v>
      </c>
    </row>
    <row r="45" spans="3:7" ht="11.25">
      <c r="C45" s="1" t="s">
        <v>18</v>
      </c>
      <c r="D45" s="1">
        <v>1</v>
      </c>
      <c r="E45" s="4">
        <f t="shared" si="0"/>
        <v>17860.8</v>
      </c>
      <c r="F45" s="4">
        <v>74.42</v>
      </c>
      <c r="G45" s="1" t="s">
        <v>19</v>
      </c>
    </row>
    <row r="46" spans="3:7" ht="11.25">
      <c r="C46" s="1" t="s">
        <v>16</v>
      </c>
      <c r="D46" s="1">
        <v>1</v>
      </c>
      <c r="E46" s="4">
        <f t="shared" si="0"/>
        <v>19485.6</v>
      </c>
      <c r="F46" s="4">
        <v>81.19</v>
      </c>
      <c r="G46" s="1" t="s">
        <v>19</v>
      </c>
    </row>
    <row r="47" spans="3:7" ht="11.25">
      <c r="C47" s="1" t="s">
        <v>15</v>
      </c>
      <c r="D47" s="1">
        <v>4.3</v>
      </c>
      <c r="E47" s="4">
        <f t="shared" si="0"/>
        <v>15480</v>
      </c>
      <c r="F47" s="4">
        <v>64.5</v>
      </c>
      <c r="G47" s="1" t="s">
        <v>19</v>
      </c>
    </row>
    <row r="48" spans="3:7" ht="11.25">
      <c r="C48" s="1" t="s">
        <v>17</v>
      </c>
      <c r="D48" s="1">
        <v>1</v>
      </c>
      <c r="E48" s="4">
        <f t="shared" si="0"/>
        <v>2304</v>
      </c>
      <c r="F48" s="4">
        <v>9.6</v>
      </c>
      <c r="G48" s="1" t="s">
        <v>19</v>
      </c>
    </row>
    <row r="49" spans="3:7" ht="11.25">
      <c r="C49" s="1" t="s">
        <v>20</v>
      </c>
      <c r="D49" s="1" t="s">
        <v>40</v>
      </c>
      <c r="E49" s="6">
        <f t="shared" si="0"/>
        <v>163605.6</v>
      </c>
      <c r="F49" s="6">
        <v>681.69</v>
      </c>
      <c r="G49" s="5" t="s">
        <v>19</v>
      </c>
    </row>
    <row r="50" spans="5:6" ht="11.25">
      <c r="E50" s="4"/>
      <c r="F50" s="4"/>
    </row>
    <row r="51" spans="1:6" ht="11.25">
      <c r="A51" s="3">
        <v>37936</v>
      </c>
      <c r="B51" s="1" t="s">
        <v>94</v>
      </c>
      <c r="C51" s="1" t="s">
        <v>112</v>
      </c>
      <c r="E51" s="4"/>
      <c r="F51" s="4"/>
    </row>
    <row r="52" spans="2:6" ht="11.25">
      <c r="B52" s="1" t="s">
        <v>57</v>
      </c>
      <c r="E52" s="4"/>
      <c r="F52" s="4"/>
    </row>
    <row r="53" spans="2:6" ht="11.25">
      <c r="B53" s="1" t="s">
        <v>87</v>
      </c>
      <c r="E53" s="4"/>
      <c r="F53" s="4"/>
    </row>
    <row r="54" spans="5:6" ht="11.25">
      <c r="E54" s="4"/>
      <c r="F54" s="4"/>
    </row>
    <row r="55" spans="1:7" ht="11.25">
      <c r="A55" s="3">
        <v>38082</v>
      </c>
      <c r="B55" s="1" t="s">
        <v>95</v>
      </c>
      <c r="C55" s="1" t="s">
        <v>34</v>
      </c>
      <c r="D55" s="1">
        <v>1</v>
      </c>
      <c r="E55" s="4">
        <v>1156.97</v>
      </c>
      <c r="G55" s="1" t="s">
        <v>47</v>
      </c>
    </row>
    <row r="56" spans="2:7" ht="11.25">
      <c r="B56" s="1" t="s">
        <v>88</v>
      </c>
      <c r="C56" s="1" t="s">
        <v>35</v>
      </c>
      <c r="D56" s="1">
        <v>1</v>
      </c>
      <c r="E56" s="4">
        <v>10035.75</v>
      </c>
      <c r="G56" s="1" t="s">
        <v>47</v>
      </c>
    </row>
    <row r="57" spans="3:7" ht="11.25">
      <c r="C57" s="1" t="s">
        <v>36</v>
      </c>
      <c r="D57" s="1">
        <v>1</v>
      </c>
      <c r="E57" s="4">
        <v>17773.56</v>
      </c>
      <c r="G57" s="1" t="s">
        <v>47</v>
      </c>
    </row>
    <row r="58" spans="3:7" ht="11.25">
      <c r="C58" s="1" t="s">
        <v>37</v>
      </c>
      <c r="D58" s="1">
        <v>1</v>
      </c>
      <c r="E58" s="4">
        <f>1069.97+301.53</f>
        <v>1371.5</v>
      </c>
      <c r="G58" s="1" t="s">
        <v>47</v>
      </c>
    </row>
    <row r="59" spans="3:7" ht="11.25">
      <c r="C59" s="1" t="s">
        <v>38</v>
      </c>
      <c r="D59" s="1">
        <v>1</v>
      </c>
      <c r="E59" s="4">
        <v>214.06</v>
      </c>
      <c r="G59" s="1" t="s">
        <v>47</v>
      </c>
    </row>
    <row r="60" spans="3:7" ht="11.25">
      <c r="C60" s="1" t="s">
        <v>39</v>
      </c>
      <c r="D60" s="1">
        <v>4</v>
      </c>
      <c r="E60" s="4">
        <v>13000</v>
      </c>
      <c r="G60" s="1" t="s">
        <v>47</v>
      </c>
    </row>
    <row r="61" spans="3:7" ht="11.25">
      <c r="C61" s="1" t="s">
        <v>21</v>
      </c>
      <c r="D61" s="1">
        <v>1</v>
      </c>
      <c r="E61" s="4">
        <v>9000</v>
      </c>
      <c r="G61" s="1" t="s">
        <v>47</v>
      </c>
    </row>
    <row r="62" spans="3:7" ht="11.25">
      <c r="C62" s="5" t="s">
        <v>20</v>
      </c>
      <c r="D62" s="5" t="s">
        <v>40</v>
      </c>
      <c r="E62" s="6">
        <f>SUM(E55:E61)*1.2</f>
        <v>63062.20799999999</v>
      </c>
      <c r="G62" s="5" t="s">
        <v>47</v>
      </c>
    </row>
    <row r="63" ht="11.25">
      <c r="E63" s="4"/>
    </row>
    <row r="64" spans="1:7" ht="11.25">
      <c r="A64" s="3">
        <v>38323</v>
      </c>
      <c r="B64" s="1" t="s">
        <v>96</v>
      </c>
      <c r="C64" s="1" t="s">
        <v>48</v>
      </c>
      <c r="D64" s="1">
        <v>4</v>
      </c>
      <c r="E64" s="4">
        <v>10400</v>
      </c>
      <c r="G64" s="1" t="s">
        <v>47</v>
      </c>
    </row>
    <row r="65" spans="2:7" ht="11.25">
      <c r="B65" s="1" t="s">
        <v>57</v>
      </c>
      <c r="C65" s="1" t="s">
        <v>49</v>
      </c>
      <c r="D65" s="1">
        <v>1</v>
      </c>
      <c r="E65" s="4">
        <v>500</v>
      </c>
      <c r="G65" s="1" t="s">
        <v>47</v>
      </c>
    </row>
    <row r="66" spans="3:7" ht="11.25">
      <c r="C66" s="1" t="s">
        <v>50</v>
      </c>
      <c r="D66" s="1">
        <v>1</v>
      </c>
      <c r="E66" s="4">
        <v>1600</v>
      </c>
      <c r="G66" s="1" t="s">
        <v>47</v>
      </c>
    </row>
    <row r="67" spans="3:7" ht="11.25">
      <c r="C67" s="1" t="s">
        <v>17</v>
      </c>
      <c r="D67" s="1">
        <v>1</v>
      </c>
      <c r="E67" s="4">
        <v>1335</v>
      </c>
      <c r="G67" s="1" t="s">
        <v>47</v>
      </c>
    </row>
    <row r="68" spans="3:7" ht="11.25">
      <c r="C68" s="1" t="s">
        <v>51</v>
      </c>
      <c r="D68" s="1">
        <v>1</v>
      </c>
      <c r="E68" s="4">
        <v>11580</v>
      </c>
      <c r="G68" s="1" t="s">
        <v>47</v>
      </c>
    </row>
    <row r="69" spans="3:7" ht="11.25">
      <c r="C69" s="1" t="s">
        <v>52</v>
      </c>
      <c r="D69" s="1">
        <v>1</v>
      </c>
      <c r="E69" s="4">
        <v>90</v>
      </c>
      <c r="G69" s="1" t="s">
        <v>47</v>
      </c>
    </row>
    <row r="70" spans="3:7" ht="11.25">
      <c r="C70" s="1" t="s">
        <v>21</v>
      </c>
      <c r="E70" s="4">
        <v>14625</v>
      </c>
      <c r="G70" s="1" t="s">
        <v>47</v>
      </c>
    </row>
    <row r="71" spans="3:7" ht="11.25">
      <c r="C71" s="1" t="s">
        <v>53</v>
      </c>
      <c r="D71" s="1">
        <v>1</v>
      </c>
      <c r="E71" s="4">
        <v>1500</v>
      </c>
      <c r="G71" s="1" t="s">
        <v>47</v>
      </c>
    </row>
    <row r="72" spans="3:7" ht="11.25">
      <c r="C72" s="1" t="s">
        <v>54</v>
      </c>
      <c r="D72" s="1">
        <v>1</v>
      </c>
      <c r="E72" s="4">
        <v>2600</v>
      </c>
      <c r="G72" s="1" t="s">
        <v>47</v>
      </c>
    </row>
    <row r="73" spans="3:7" ht="11.25">
      <c r="C73" s="5" t="s">
        <v>20</v>
      </c>
      <c r="D73" s="5" t="s">
        <v>40</v>
      </c>
      <c r="E73" s="6">
        <f>SUM(E64:E72)*1.2</f>
        <v>53076</v>
      </c>
      <c r="G73" s="5" t="s">
        <v>47</v>
      </c>
    </row>
    <row r="74" spans="3:7" ht="11.25">
      <c r="C74" s="5"/>
      <c r="D74" s="5"/>
      <c r="E74" s="6"/>
      <c r="G74" s="5"/>
    </row>
    <row r="75" spans="3:7" ht="11.25">
      <c r="C75" s="5"/>
      <c r="D75" s="5"/>
      <c r="E75" s="6"/>
      <c r="G75" s="5"/>
    </row>
    <row r="76" spans="1:7" ht="11.25">
      <c r="A76" s="3">
        <v>38149</v>
      </c>
      <c r="B76" s="1" t="s">
        <v>100</v>
      </c>
      <c r="C76" s="1" t="s">
        <v>111</v>
      </c>
      <c r="D76" s="5"/>
      <c r="E76" s="6"/>
      <c r="G76" s="5"/>
    </row>
    <row r="77" spans="2:7" ht="11.25">
      <c r="B77" s="1" t="s">
        <v>57</v>
      </c>
      <c r="C77" s="1" t="s">
        <v>101</v>
      </c>
      <c r="D77" s="1">
        <v>1</v>
      </c>
      <c r="E77" s="4">
        <v>137092.57</v>
      </c>
      <c r="G77" s="1" t="s">
        <v>47</v>
      </c>
    </row>
    <row r="78" spans="3:7" ht="11.25">
      <c r="C78" s="1" t="s">
        <v>102</v>
      </c>
      <c r="D78" s="1">
        <v>1</v>
      </c>
      <c r="E78" s="4">
        <v>145372.36</v>
      </c>
      <c r="G78" s="1" t="s">
        <v>47</v>
      </c>
    </row>
    <row r="79" spans="3:7" ht="11.25">
      <c r="C79" s="1" t="s">
        <v>103</v>
      </c>
      <c r="D79" s="1">
        <v>1</v>
      </c>
      <c r="E79" s="4">
        <v>3524.85</v>
      </c>
      <c r="G79" s="1" t="s">
        <v>47</v>
      </c>
    </row>
    <row r="80" spans="3:7" ht="11.25">
      <c r="C80" s="1" t="s">
        <v>104</v>
      </c>
      <c r="D80" s="1">
        <v>1</v>
      </c>
      <c r="E80" s="4">
        <v>3674.91</v>
      </c>
      <c r="G80" s="1" t="s">
        <v>47</v>
      </c>
    </row>
    <row r="81" spans="3:7" ht="11.25">
      <c r="C81" s="1" t="s">
        <v>105</v>
      </c>
      <c r="D81" s="1">
        <v>1</v>
      </c>
      <c r="E81" s="4">
        <v>691.98</v>
      </c>
      <c r="G81" s="1" t="s">
        <v>47</v>
      </c>
    </row>
    <row r="82" spans="3:7" ht="11.25">
      <c r="C82" s="1" t="s">
        <v>106</v>
      </c>
      <c r="D82" s="1">
        <v>1</v>
      </c>
      <c r="E82" s="4">
        <v>1360.04</v>
      </c>
      <c r="G82" s="1" t="s">
        <v>47</v>
      </c>
    </row>
    <row r="83" spans="3:7" ht="11.25">
      <c r="C83" s="1" t="s">
        <v>107</v>
      </c>
      <c r="D83" s="1">
        <v>1</v>
      </c>
      <c r="E83" s="4">
        <v>2289.98</v>
      </c>
      <c r="G83" s="1" t="s">
        <v>47</v>
      </c>
    </row>
    <row r="84" spans="2:8" ht="11.25">
      <c r="B84" s="5"/>
      <c r="C84" s="1" t="s">
        <v>108</v>
      </c>
      <c r="D84" s="1">
        <v>1</v>
      </c>
      <c r="E84" s="4">
        <v>60000</v>
      </c>
      <c r="G84" s="1" t="s">
        <v>47</v>
      </c>
      <c r="H84" s="5"/>
    </row>
    <row r="85" spans="2:8" ht="11.25">
      <c r="B85" s="5"/>
      <c r="C85" s="1" t="s">
        <v>109</v>
      </c>
      <c r="D85" s="1">
        <v>1</v>
      </c>
      <c r="E85" s="4">
        <v>70400</v>
      </c>
      <c r="G85" s="1" t="s">
        <v>47</v>
      </c>
      <c r="H85" s="5"/>
    </row>
    <row r="86" spans="3:7" ht="11.25">
      <c r="C86" s="1" t="s">
        <v>110</v>
      </c>
      <c r="D86" s="1">
        <v>1</v>
      </c>
      <c r="E86" s="4">
        <v>2000</v>
      </c>
      <c r="G86" s="1" t="s">
        <v>47</v>
      </c>
    </row>
    <row r="87" spans="3:7" ht="11.25">
      <c r="C87" s="5" t="s">
        <v>20</v>
      </c>
      <c r="D87" s="5" t="s">
        <v>40</v>
      </c>
      <c r="E87" s="6">
        <f>SUM(E77:E86)*1.2</f>
        <v>511688.0279999998</v>
      </c>
      <c r="G87" s="5" t="s">
        <v>47</v>
      </c>
    </row>
    <row r="88" spans="3:7" ht="11.25">
      <c r="C88" s="5"/>
      <c r="D88" s="5"/>
      <c r="E88" s="6"/>
      <c r="G88" s="5"/>
    </row>
    <row r="89" spans="3:7" ht="11.25">
      <c r="C89" s="5"/>
      <c r="D89" s="5"/>
      <c r="E89" s="6"/>
      <c r="G89" s="5"/>
    </row>
    <row r="90" spans="3:7" ht="11.25">
      <c r="C90" s="5"/>
      <c r="D90" s="5"/>
      <c r="E90" s="6"/>
      <c r="G90" s="5"/>
    </row>
    <row r="91" spans="1:7" ht="11.25">
      <c r="A91" s="3">
        <v>38359</v>
      </c>
      <c r="B91" s="1" t="s">
        <v>61</v>
      </c>
      <c r="C91" s="1" t="s">
        <v>63</v>
      </c>
      <c r="D91" s="1">
        <v>2</v>
      </c>
      <c r="E91" s="4">
        <v>6740</v>
      </c>
      <c r="G91" s="1" t="s">
        <v>47</v>
      </c>
    </row>
    <row r="92" spans="2:7" ht="11.25">
      <c r="B92" s="1" t="s">
        <v>62</v>
      </c>
      <c r="C92" s="1" t="s">
        <v>64</v>
      </c>
      <c r="D92" s="1">
        <v>1</v>
      </c>
      <c r="E92" s="4">
        <v>862</v>
      </c>
      <c r="G92" s="1" t="s">
        <v>47</v>
      </c>
    </row>
    <row r="93" spans="3:7" ht="11.25">
      <c r="C93" s="1" t="s">
        <v>65</v>
      </c>
      <c r="D93" s="1">
        <v>1</v>
      </c>
      <c r="E93" s="4">
        <v>3784.9</v>
      </c>
      <c r="G93" s="1" t="s">
        <v>47</v>
      </c>
    </row>
    <row r="94" spans="2:7" ht="11.25">
      <c r="B94" s="1" t="s">
        <v>97</v>
      </c>
      <c r="C94" s="1" t="s">
        <v>66</v>
      </c>
      <c r="D94" s="1">
        <v>1</v>
      </c>
      <c r="E94" s="4">
        <v>3484.01</v>
      </c>
      <c r="G94" s="1" t="s">
        <v>47</v>
      </c>
    </row>
    <row r="95" spans="2:7" ht="11.25">
      <c r="B95" s="1" t="s">
        <v>57</v>
      </c>
      <c r="C95" s="1" t="s">
        <v>67</v>
      </c>
      <c r="D95" s="1">
        <v>1</v>
      </c>
      <c r="E95" s="4">
        <v>5092</v>
      </c>
      <c r="G95" s="1" t="s">
        <v>47</v>
      </c>
    </row>
    <row r="96" spans="3:7" ht="11.25">
      <c r="C96" s="1" t="s">
        <v>68</v>
      </c>
      <c r="D96" s="1">
        <v>2</v>
      </c>
      <c r="E96" s="4">
        <v>3200</v>
      </c>
      <c r="G96" s="1" t="s">
        <v>47</v>
      </c>
    </row>
    <row r="97" spans="3:7" ht="11.25">
      <c r="C97" s="1" t="s">
        <v>69</v>
      </c>
      <c r="D97" s="1">
        <v>1</v>
      </c>
      <c r="E97" s="4">
        <v>4000</v>
      </c>
      <c r="G97" s="1" t="s">
        <v>47</v>
      </c>
    </row>
    <row r="98" spans="3:7" ht="11.25">
      <c r="C98" s="1" t="s">
        <v>70</v>
      </c>
      <c r="D98" s="1">
        <v>1</v>
      </c>
      <c r="E98" s="4">
        <v>600</v>
      </c>
      <c r="G98" s="1" t="s">
        <v>47</v>
      </c>
    </row>
    <row r="99" spans="3:7" ht="11.25">
      <c r="C99" s="1" t="s">
        <v>71</v>
      </c>
      <c r="D99" s="1">
        <v>2</v>
      </c>
      <c r="E99" s="4">
        <v>6595.84</v>
      </c>
      <c r="G99" s="1" t="s">
        <v>47</v>
      </c>
    </row>
    <row r="100" spans="3:7" ht="11.25">
      <c r="C100" s="1" t="s">
        <v>72</v>
      </c>
      <c r="D100" s="1">
        <v>1</v>
      </c>
      <c r="E100" s="4">
        <v>17381</v>
      </c>
      <c r="G100" s="1" t="s">
        <v>47</v>
      </c>
    </row>
    <row r="101" spans="3:7" ht="11.25">
      <c r="C101" s="1" t="s">
        <v>73</v>
      </c>
      <c r="D101" s="1">
        <v>1</v>
      </c>
      <c r="E101" s="4">
        <v>2600</v>
      </c>
      <c r="G101" s="1" t="s">
        <v>47</v>
      </c>
    </row>
    <row r="102" spans="3:7" ht="11.25">
      <c r="C102" s="1" t="s">
        <v>60</v>
      </c>
      <c r="D102" s="1">
        <v>1</v>
      </c>
      <c r="E102" s="4">
        <v>75937.5</v>
      </c>
      <c r="G102" s="1" t="s">
        <v>47</v>
      </c>
    </row>
    <row r="103" spans="3:7" ht="11.25">
      <c r="C103" s="1" t="s">
        <v>74</v>
      </c>
      <c r="D103" s="1">
        <v>1</v>
      </c>
      <c r="E103" s="4">
        <v>36478</v>
      </c>
      <c r="G103" s="1" t="s">
        <v>47</v>
      </c>
    </row>
    <row r="104" spans="3:7" ht="11.25">
      <c r="C104" s="1" t="s">
        <v>75</v>
      </c>
      <c r="D104" s="1">
        <v>1</v>
      </c>
      <c r="E104" s="4">
        <v>38968</v>
      </c>
      <c r="G104" s="1" t="s">
        <v>47</v>
      </c>
    </row>
    <row r="105" spans="3:7" ht="11.25">
      <c r="C105" s="1" t="s">
        <v>76</v>
      </c>
      <c r="D105" s="1">
        <v>1</v>
      </c>
      <c r="E105" s="4">
        <v>36272</v>
      </c>
      <c r="G105" s="1" t="s">
        <v>47</v>
      </c>
    </row>
    <row r="106" spans="3:7" ht="11.25">
      <c r="C106" s="1" t="s">
        <v>77</v>
      </c>
      <c r="D106" s="1">
        <v>1</v>
      </c>
      <c r="E106" s="4">
        <v>6750</v>
      </c>
      <c r="G106" s="1" t="s">
        <v>47</v>
      </c>
    </row>
    <row r="107" spans="3:7" ht="11.25">
      <c r="C107" s="1" t="s">
        <v>78</v>
      </c>
      <c r="D107" s="1">
        <v>1</v>
      </c>
      <c r="E107" s="4">
        <v>3375</v>
      </c>
      <c r="G107" s="1" t="s">
        <v>47</v>
      </c>
    </row>
    <row r="108" spans="3:7" ht="11.25">
      <c r="C108" s="1" t="s">
        <v>79</v>
      </c>
      <c r="D108" s="1">
        <v>1</v>
      </c>
      <c r="E108" s="4">
        <v>7875</v>
      </c>
      <c r="G108" s="1" t="s">
        <v>47</v>
      </c>
    </row>
    <row r="109" spans="3:7" ht="11.25">
      <c r="C109" s="1" t="s">
        <v>80</v>
      </c>
      <c r="D109" s="1">
        <v>1</v>
      </c>
      <c r="E109" s="4">
        <v>2812.5</v>
      </c>
      <c r="G109" s="1" t="s">
        <v>47</v>
      </c>
    </row>
    <row r="110" spans="3:7" ht="11.25">
      <c r="C110" s="1" t="s">
        <v>81</v>
      </c>
      <c r="D110" s="1">
        <v>1</v>
      </c>
      <c r="E110" s="4">
        <v>3375</v>
      </c>
      <c r="G110" s="1" t="s">
        <v>47</v>
      </c>
    </row>
    <row r="111" spans="3:7" ht="11.25">
      <c r="C111" s="5" t="s">
        <v>20</v>
      </c>
      <c r="D111" s="5" t="s">
        <v>40</v>
      </c>
      <c r="E111" s="6">
        <f>SUM(E91:E110)*1.2</f>
        <v>319419.3</v>
      </c>
      <c r="F111" s="5"/>
      <c r="G111" s="5" t="s">
        <v>47</v>
      </c>
    </row>
    <row r="112" spans="3:7" ht="11.25">
      <c r="C112" s="5"/>
      <c r="D112" s="5"/>
      <c r="E112" s="6"/>
      <c r="F112" s="5"/>
      <c r="G112" s="5"/>
    </row>
    <row r="113" spans="1:7" ht="11.25">
      <c r="A113" s="3">
        <v>38366</v>
      </c>
      <c r="B113" s="1" t="s">
        <v>59</v>
      </c>
      <c r="C113" s="1" t="s">
        <v>58</v>
      </c>
      <c r="D113" s="1">
        <v>1</v>
      </c>
      <c r="E113" s="4">
        <v>0</v>
      </c>
      <c r="G113" s="1" t="s">
        <v>47</v>
      </c>
    </row>
    <row r="114" spans="2:7" ht="11.25">
      <c r="B114" s="1" t="s">
        <v>98</v>
      </c>
      <c r="C114" s="1" t="s">
        <v>55</v>
      </c>
      <c r="D114" s="1">
        <v>1</v>
      </c>
      <c r="E114" s="4">
        <v>3750</v>
      </c>
      <c r="G114" s="1" t="s">
        <v>47</v>
      </c>
    </row>
    <row r="115" spans="2:7" ht="11.25">
      <c r="B115" s="1" t="s">
        <v>57</v>
      </c>
      <c r="C115" s="1" t="s">
        <v>56</v>
      </c>
      <c r="D115" s="1">
        <v>1</v>
      </c>
      <c r="E115" s="4">
        <v>1625</v>
      </c>
      <c r="G115" s="1" t="s">
        <v>47</v>
      </c>
    </row>
    <row r="116" spans="3:7" ht="11.25">
      <c r="C116" s="5" t="s">
        <v>20</v>
      </c>
      <c r="D116" s="5" t="s">
        <v>40</v>
      </c>
      <c r="E116" s="6">
        <f>SUM(E114:E115)*1.2</f>
        <v>6450</v>
      </c>
      <c r="G116" s="5" t="s">
        <v>47</v>
      </c>
    </row>
    <row r="117" spans="3:7" ht="11.25">
      <c r="C117" s="5"/>
      <c r="D117" s="5"/>
      <c r="E117" s="6"/>
      <c r="F117" s="5"/>
      <c r="G117" s="5"/>
    </row>
    <row r="118" spans="1:7" ht="11.25">
      <c r="A118" s="3">
        <v>38390</v>
      </c>
      <c r="B118" s="1" t="s">
        <v>42</v>
      </c>
      <c r="C118" s="1" t="s">
        <v>43</v>
      </c>
      <c r="D118" s="1">
        <v>5</v>
      </c>
      <c r="E118" s="4">
        <v>19000</v>
      </c>
      <c r="G118" s="1" t="s">
        <v>47</v>
      </c>
    </row>
    <row r="119" spans="2:7" ht="11.25">
      <c r="B119" s="1" t="s">
        <v>99</v>
      </c>
      <c r="C119" s="1" t="s">
        <v>44</v>
      </c>
      <c r="D119" s="1">
        <v>1</v>
      </c>
      <c r="E119" s="4">
        <v>944</v>
      </c>
      <c r="G119" s="1" t="s">
        <v>47</v>
      </c>
    </row>
    <row r="120" spans="2:7" ht="11.25">
      <c r="B120" s="1" t="s">
        <v>57</v>
      </c>
      <c r="C120" s="1" t="s">
        <v>45</v>
      </c>
      <c r="D120" s="1">
        <v>1</v>
      </c>
      <c r="E120" s="4">
        <v>1885</v>
      </c>
      <c r="G120" s="1" t="s">
        <v>47</v>
      </c>
    </row>
    <row r="121" spans="3:7" ht="11.25">
      <c r="C121" s="1" t="s">
        <v>46</v>
      </c>
      <c r="D121" s="1">
        <v>1</v>
      </c>
      <c r="E121" s="4">
        <v>4500</v>
      </c>
      <c r="G121" s="1" t="s">
        <v>47</v>
      </c>
    </row>
    <row r="122" spans="3:7" ht="11.25">
      <c r="C122" s="5" t="s">
        <v>20</v>
      </c>
      <c r="D122" s="5" t="s">
        <v>40</v>
      </c>
      <c r="E122" s="6">
        <f>SUM(E118:E121)*1.2</f>
        <v>31594.8</v>
      </c>
      <c r="G122" s="5" t="s">
        <v>47</v>
      </c>
    </row>
    <row r="123" ht="11.25">
      <c r="E123" s="4"/>
    </row>
    <row r="124" spans="4:7" ht="11.25">
      <c r="D124" s="5"/>
      <c r="E124" s="6"/>
      <c r="F124" s="6"/>
      <c r="G124" s="5"/>
    </row>
    <row r="131" spans="1:5" ht="11.25">
      <c r="A131" s="3">
        <v>38520</v>
      </c>
      <c r="B131" s="1" t="s">
        <v>11</v>
      </c>
      <c r="C131" s="1" t="s">
        <v>34</v>
      </c>
      <c r="D131" s="1">
        <v>1</v>
      </c>
      <c r="E131" s="1">
        <v>2160</v>
      </c>
    </row>
    <row r="132" spans="2:5" ht="11.25">
      <c r="B132" s="1" t="s">
        <v>113</v>
      </c>
      <c r="C132" s="1" t="s">
        <v>114</v>
      </c>
      <c r="D132" s="1">
        <v>1</v>
      </c>
      <c r="E132" s="1">
        <v>944</v>
      </c>
    </row>
    <row r="133" spans="2:5" ht="11.25">
      <c r="B133" s="1" t="s">
        <v>57</v>
      </c>
      <c r="C133" s="1" t="s">
        <v>115</v>
      </c>
      <c r="D133" s="1">
        <v>4</v>
      </c>
      <c r="E133" s="1">
        <f>4*2835</f>
        <v>11340</v>
      </c>
    </row>
    <row r="134" spans="2:5" ht="11.25">
      <c r="B134" s="1" t="s">
        <v>124</v>
      </c>
      <c r="C134" s="1" t="s">
        <v>116</v>
      </c>
      <c r="D134" s="1">
        <v>1</v>
      </c>
      <c r="E134" s="1">
        <v>150</v>
      </c>
    </row>
    <row r="135" spans="3:5" ht="11.25">
      <c r="C135" s="1" t="s">
        <v>49</v>
      </c>
      <c r="D135" s="1">
        <v>1.1</v>
      </c>
      <c r="E135" s="1">
        <v>660</v>
      </c>
    </row>
    <row r="136" spans="3:5" ht="11.25">
      <c r="C136" s="1" t="s">
        <v>117</v>
      </c>
      <c r="D136" s="1">
        <v>1</v>
      </c>
      <c r="E136" s="1">
        <v>2500</v>
      </c>
    </row>
    <row r="137" spans="3:5" ht="11.25">
      <c r="C137" s="1" t="s">
        <v>70</v>
      </c>
      <c r="D137" s="1">
        <v>1</v>
      </c>
      <c r="E137" s="1">
        <v>800</v>
      </c>
    </row>
    <row r="138" spans="3:5" ht="11.25">
      <c r="C138" s="1" t="s">
        <v>68</v>
      </c>
      <c r="D138" s="1">
        <v>1</v>
      </c>
      <c r="E138" s="1">
        <v>1700</v>
      </c>
    </row>
    <row r="139" spans="3:5" ht="11.25">
      <c r="C139" s="1" t="s">
        <v>118</v>
      </c>
      <c r="D139" s="1">
        <v>1</v>
      </c>
      <c r="E139" s="1">
        <v>1200</v>
      </c>
    </row>
    <row r="140" spans="3:5" ht="11.25">
      <c r="C140" s="1" t="s">
        <v>123</v>
      </c>
      <c r="D140" s="1">
        <v>1</v>
      </c>
      <c r="E140" s="1">
        <v>150</v>
      </c>
    </row>
    <row r="141" spans="3:5" ht="11.25">
      <c r="C141" s="1" t="s">
        <v>119</v>
      </c>
      <c r="D141" s="1">
        <v>2.3</v>
      </c>
      <c r="E141" s="1">
        <v>12765</v>
      </c>
    </row>
    <row r="142" spans="3:5" ht="11.25">
      <c r="C142" s="1" t="s">
        <v>120</v>
      </c>
      <c r="D142" s="1">
        <v>1</v>
      </c>
      <c r="E142" s="1">
        <v>43325</v>
      </c>
    </row>
    <row r="143" spans="3:5" ht="11.25">
      <c r="C143" s="1" t="s">
        <v>121</v>
      </c>
      <c r="D143" s="1">
        <v>1</v>
      </c>
      <c r="E143" s="1">
        <v>4247.5</v>
      </c>
    </row>
    <row r="144" spans="3:5" ht="11.25">
      <c r="C144" s="1" t="s">
        <v>122</v>
      </c>
      <c r="D144" s="1">
        <v>2</v>
      </c>
      <c r="E144" s="1">
        <v>11100</v>
      </c>
    </row>
    <row r="145" spans="3:7" ht="11.25">
      <c r="C145" s="5" t="s">
        <v>20</v>
      </c>
      <c r="D145" s="5" t="s">
        <v>40</v>
      </c>
      <c r="E145" s="6">
        <f>SUM(E131:E144)</f>
        <v>93041.5</v>
      </c>
      <c r="G145" s="5" t="s">
        <v>47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2005-12-25T16:07:07Z</dcterms:created>
  <dcterms:modified xsi:type="dcterms:W3CDTF">2006-01-07T21:26:36Z</dcterms:modified>
  <cp:category/>
  <cp:version/>
  <cp:contentType/>
  <cp:contentStatus/>
</cp:coreProperties>
</file>